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0-2022 гг." sheetId="1" r:id="rId1"/>
  </sheets>
  <calcPr calcId="152511"/>
</workbook>
</file>

<file path=xl/calcChain.xml><?xml version="1.0" encoding="utf-8"?>
<calcChain xmlns="http://schemas.openxmlformats.org/spreadsheetml/2006/main">
  <c r="G32" i="1" l="1"/>
  <c r="G19" i="1"/>
  <c r="G20" i="1"/>
  <c r="G21" i="1"/>
  <c r="H21" i="1" s="1"/>
  <c r="G22" i="1"/>
  <c r="H22" i="1" s="1"/>
  <c r="G23" i="1"/>
  <c r="G24" i="1"/>
  <c r="G25" i="1"/>
  <c r="H25" i="1" s="1"/>
  <c r="G26" i="1"/>
  <c r="H26" i="1" s="1"/>
  <c r="G27" i="1"/>
  <c r="G28" i="1"/>
  <c r="G29" i="1"/>
  <c r="H29" i="1" s="1"/>
  <c r="G30" i="1"/>
  <c r="H30" i="1" s="1"/>
  <c r="G18" i="1"/>
  <c r="G14" i="1"/>
  <c r="G15" i="1"/>
  <c r="H15" i="1" s="1"/>
  <c r="G16" i="1"/>
  <c r="G13" i="1"/>
  <c r="G11" i="1"/>
  <c r="H11" i="1" s="1"/>
  <c r="G10" i="1"/>
  <c r="H10" i="1" s="1"/>
  <c r="G8" i="1"/>
  <c r="H8" i="1" s="1"/>
  <c r="G7" i="1"/>
  <c r="H7" i="1" s="1"/>
  <c r="E33" i="1"/>
  <c r="G33" i="1" l="1"/>
  <c r="H32" i="1"/>
  <c r="H28" i="1"/>
  <c r="H24" i="1"/>
  <c r="H20" i="1"/>
  <c r="H18" i="1"/>
  <c r="H27" i="1"/>
  <c r="H23" i="1"/>
  <c r="H19" i="1"/>
  <c r="H14" i="1"/>
  <c r="H13" i="1"/>
  <c r="H16" i="1"/>
  <c r="H33" i="1" l="1"/>
  <c r="I33" i="1"/>
</calcChain>
</file>

<file path=xl/sharedStrings.xml><?xml version="1.0" encoding="utf-8"?>
<sst xmlns="http://schemas.openxmlformats.org/spreadsheetml/2006/main" count="86" uniqueCount="44">
  <si>
    <t>Наименование муниципального образования</t>
  </si>
  <si>
    <t>Наименование должности</t>
  </si>
  <si>
    <t>Категория, группа</t>
  </si>
  <si>
    <t>Количество единиц</t>
  </si>
  <si>
    <t>Затраты на оплату труда муниципальных служащих (ФОТ)</t>
  </si>
  <si>
    <t>Коэффициент (К)</t>
  </si>
  <si>
    <t>ФОТ*1чел.*К</t>
  </si>
  <si>
    <t>Материальные затраты (МЗ)</t>
  </si>
  <si>
    <t>Объем субвенции (V), тыс. рублей</t>
  </si>
  <si>
    <t>7=4*5*6</t>
  </si>
  <si>
    <t>8=7*6,0%</t>
  </si>
  <si>
    <t>9=7+8</t>
  </si>
  <si>
    <t>Городской округ и муниципальный район: численность населения свыше 200 000 человек</t>
  </si>
  <si>
    <t>г. Сургут</t>
  </si>
  <si>
    <t>Главный специалист</t>
  </si>
  <si>
    <t>Специалист, старшая</t>
  </si>
  <si>
    <t>г. Нижневартовск</t>
  </si>
  <si>
    <t>Городской округ и муниципальный район: численность населения от 100 000 до 200 000 человек</t>
  </si>
  <si>
    <t>г. Нефтеюганск</t>
  </si>
  <si>
    <t>Сургутский район</t>
  </si>
  <si>
    <t>Городской округ и муниципальный район: численность населения от 50 000 до 100 000 человек</t>
  </si>
  <si>
    <t>г. Ханты-Мансийск</t>
  </si>
  <si>
    <t>г. Когалым</t>
  </si>
  <si>
    <t>г. Мегион</t>
  </si>
  <si>
    <t>г. Нягань</t>
  </si>
  <si>
    <t>Городской округ и муниципальный район: численность населения от 20 000 до 50 000 человек</t>
  </si>
  <si>
    <t>г. Радужный</t>
  </si>
  <si>
    <t>г. Лангепас</t>
  </si>
  <si>
    <t>г. Пыть-Ях</t>
  </si>
  <si>
    <t>г. Урай</t>
  </si>
  <si>
    <t>г. Югорск</t>
  </si>
  <si>
    <t>Советский район</t>
  </si>
  <si>
    <t>Нефтеюганский район</t>
  </si>
  <si>
    <t>Нижневартовский район</t>
  </si>
  <si>
    <t>Кондинский район</t>
  </si>
  <si>
    <t>Октябрьский район</t>
  </si>
  <si>
    <t>Белоярский район</t>
  </si>
  <si>
    <t>Березовский район</t>
  </si>
  <si>
    <t>Ханты-Мансийский район</t>
  </si>
  <si>
    <t>Городской округ и муниципальный район: численность населения до 20 000 человек</t>
  </si>
  <si>
    <t>г. Покачи</t>
  </si>
  <si>
    <t>ИТОГО</t>
  </si>
  <si>
    <t>тыс. рублей</t>
  </si>
  <si>
    <t xml:space="preserve">Расчет и распределение субвенций бюджетам муниципальных районов и городских округов на 2020-2022 годы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</si>
</sst>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zoomScaleNormal="100" zoomScaleSheetLayoutView="85" workbookViewId="0">
      <selection activeCell="E3" sqref="E3:E4"/>
    </sheetView>
  </sheetViews>
  <sheetFormatPr defaultColWidth="8.85546875" defaultRowHeight="12.75" x14ac:dyDescent="0.2"/>
  <cols>
    <col min="1" max="1" width="25.7109375" style="2" customWidth="1"/>
    <col min="2" max="3" width="25.5703125" style="2" customWidth="1"/>
    <col min="4" max="4" width="15" style="2" customWidth="1"/>
    <col min="5" max="5" width="17.5703125" style="2" customWidth="1"/>
    <col min="6" max="6" width="14.85546875" style="2" customWidth="1"/>
    <col min="7" max="7" width="16.28515625" style="2" customWidth="1"/>
    <col min="8" max="8" width="16" style="2" customWidth="1"/>
    <col min="9" max="9" width="15.85546875" style="2" customWidth="1"/>
    <col min="10" max="16384" width="8.85546875" style="2"/>
  </cols>
  <sheetData>
    <row r="1" spans="1:10" ht="39.6" customHeight="1" x14ac:dyDescent="0.2">
      <c r="A1" s="14" t="s">
        <v>43</v>
      </c>
      <c r="B1" s="14"/>
      <c r="C1" s="14"/>
      <c r="D1" s="14"/>
      <c r="E1" s="14"/>
      <c r="F1" s="14"/>
      <c r="G1" s="14"/>
      <c r="H1" s="14"/>
      <c r="I1" s="14"/>
    </row>
    <row r="2" spans="1:10" x14ac:dyDescent="0.2">
      <c r="A2" s="3"/>
      <c r="B2" s="3"/>
      <c r="C2" s="3"/>
      <c r="D2" s="3"/>
      <c r="E2" s="3"/>
      <c r="F2" s="3"/>
      <c r="G2" s="3"/>
      <c r="H2" s="3"/>
      <c r="I2" s="4" t="s">
        <v>42</v>
      </c>
    </row>
    <row r="3" spans="1:10" x14ac:dyDescent="0.2">
      <c r="A3" s="15" t="s">
        <v>0</v>
      </c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6</v>
      </c>
      <c r="H3" s="15" t="s">
        <v>7</v>
      </c>
      <c r="I3" s="16" t="s">
        <v>8</v>
      </c>
      <c r="J3" s="1"/>
    </row>
    <row r="4" spans="1:10" ht="46.15" customHeight="1" x14ac:dyDescent="0.2">
      <c r="A4" s="15"/>
      <c r="B4" s="15"/>
      <c r="C4" s="15"/>
      <c r="D4" s="15"/>
      <c r="E4" s="15"/>
      <c r="F4" s="15"/>
      <c r="G4" s="15"/>
      <c r="H4" s="15"/>
      <c r="I4" s="16"/>
      <c r="J4" s="1"/>
    </row>
    <row r="5" spans="1:10" ht="15" x14ac:dyDescent="0.2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  <c r="G5" s="5" t="s">
        <v>9</v>
      </c>
      <c r="H5" s="5" t="s">
        <v>10</v>
      </c>
      <c r="I5" s="5" t="s">
        <v>11</v>
      </c>
      <c r="J5" s="1"/>
    </row>
    <row r="6" spans="1:10" ht="15.75" x14ac:dyDescent="0.2">
      <c r="A6" s="12" t="s">
        <v>12</v>
      </c>
      <c r="B6" s="12"/>
      <c r="C6" s="12"/>
      <c r="D6" s="12"/>
      <c r="E6" s="12"/>
      <c r="F6" s="12"/>
      <c r="G6" s="12"/>
      <c r="H6" s="12"/>
      <c r="I6" s="12"/>
      <c r="J6" s="1"/>
    </row>
    <row r="7" spans="1:10" ht="15.75" x14ac:dyDescent="0.2">
      <c r="A7" s="6" t="s">
        <v>13</v>
      </c>
      <c r="B7" s="6" t="s">
        <v>14</v>
      </c>
      <c r="C7" s="6" t="s">
        <v>15</v>
      </c>
      <c r="D7" s="7">
        <v>1</v>
      </c>
      <c r="E7" s="8">
        <v>1475.46134124675</v>
      </c>
      <c r="F7" s="7">
        <v>0.18</v>
      </c>
      <c r="G7" s="9">
        <f>D7*E7*F7</f>
        <v>265.583041424415</v>
      </c>
      <c r="H7" s="9">
        <f>G7*6%</f>
        <v>15.9349824854649</v>
      </c>
      <c r="I7" s="9">
        <v>281.5</v>
      </c>
      <c r="J7" s="1"/>
    </row>
    <row r="8" spans="1:10" ht="15.75" x14ac:dyDescent="0.2">
      <c r="A8" s="6" t="s">
        <v>16</v>
      </c>
      <c r="B8" s="6" t="s">
        <v>14</v>
      </c>
      <c r="C8" s="6" t="s">
        <v>15</v>
      </c>
      <c r="D8" s="7">
        <v>1</v>
      </c>
      <c r="E8" s="8">
        <v>1475.46134124675</v>
      </c>
      <c r="F8" s="7">
        <v>0.18</v>
      </c>
      <c r="G8" s="9">
        <f>D8*E8*F8</f>
        <v>265.583041424415</v>
      </c>
      <c r="H8" s="9">
        <f>G8*6%</f>
        <v>15.9349824854649</v>
      </c>
      <c r="I8" s="9">
        <v>281.5</v>
      </c>
      <c r="J8" s="1"/>
    </row>
    <row r="9" spans="1:10" ht="15.75" x14ac:dyDescent="0.2">
      <c r="A9" s="12" t="s">
        <v>17</v>
      </c>
      <c r="B9" s="12"/>
      <c r="C9" s="12"/>
      <c r="D9" s="12"/>
      <c r="E9" s="12"/>
      <c r="F9" s="12"/>
      <c r="G9" s="12"/>
      <c r="H9" s="12"/>
      <c r="I9" s="12"/>
      <c r="J9" s="1"/>
    </row>
    <row r="10" spans="1:10" ht="15.75" x14ac:dyDescent="0.2">
      <c r="A10" s="6" t="s">
        <v>18</v>
      </c>
      <c r="B10" s="6" t="s">
        <v>14</v>
      </c>
      <c r="C10" s="6" t="s">
        <v>15</v>
      </c>
      <c r="D10" s="7">
        <v>1</v>
      </c>
      <c r="E10" s="8">
        <v>1386.3747704771249</v>
      </c>
      <c r="F10" s="7">
        <v>0.15</v>
      </c>
      <c r="G10" s="9">
        <f>D10*E10*F10</f>
        <v>207.95621557156872</v>
      </c>
      <c r="H10" s="9">
        <f>G10*6%</f>
        <v>12.477372934294122</v>
      </c>
      <c r="I10" s="9">
        <v>220.4</v>
      </c>
      <c r="J10" s="1"/>
    </row>
    <row r="11" spans="1:10" ht="15.75" x14ac:dyDescent="0.2">
      <c r="A11" s="6" t="s">
        <v>19</v>
      </c>
      <c r="B11" s="6" t="s">
        <v>14</v>
      </c>
      <c r="C11" s="6" t="s">
        <v>15</v>
      </c>
      <c r="D11" s="7">
        <v>1</v>
      </c>
      <c r="E11" s="8">
        <v>1386.3747704771249</v>
      </c>
      <c r="F11" s="7">
        <v>0.15</v>
      </c>
      <c r="G11" s="9">
        <f>D11*E11*F11</f>
        <v>207.95621557156872</v>
      </c>
      <c r="H11" s="9">
        <f>G11*6%</f>
        <v>12.477372934294122</v>
      </c>
      <c r="I11" s="9">
        <v>220.4</v>
      </c>
      <c r="J11" s="1"/>
    </row>
    <row r="12" spans="1:10" ht="15.75" x14ac:dyDescent="0.2">
      <c r="A12" s="12" t="s">
        <v>20</v>
      </c>
      <c r="B12" s="12"/>
      <c r="C12" s="12"/>
      <c r="D12" s="12"/>
      <c r="E12" s="12"/>
      <c r="F12" s="12"/>
      <c r="G12" s="12"/>
      <c r="H12" s="12"/>
      <c r="I12" s="12"/>
      <c r="J12" s="1"/>
    </row>
    <row r="13" spans="1:10" ht="15.75" x14ac:dyDescent="0.2">
      <c r="A13" s="6" t="s">
        <v>21</v>
      </c>
      <c r="B13" s="6" t="s">
        <v>14</v>
      </c>
      <c r="C13" s="6" t="s">
        <v>15</v>
      </c>
      <c r="D13" s="7">
        <v>1</v>
      </c>
      <c r="E13" s="8">
        <v>1325.728982864</v>
      </c>
      <c r="F13" s="7">
        <v>0.12</v>
      </c>
      <c r="G13" s="9">
        <f>D13*E13*F13</f>
        <v>159.08747794368</v>
      </c>
      <c r="H13" s="9">
        <f>G13*6%</f>
        <v>9.5452486766207993</v>
      </c>
      <c r="I13" s="9">
        <v>168.6</v>
      </c>
      <c r="J13" s="1"/>
    </row>
    <row r="14" spans="1:10" ht="15.75" x14ac:dyDescent="0.2">
      <c r="A14" s="6" t="s">
        <v>22</v>
      </c>
      <c r="B14" s="6" t="s">
        <v>14</v>
      </c>
      <c r="C14" s="6" t="s">
        <v>15</v>
      </c>
      <c r="D14" s="7">
        <v>1</v>
      </c>
      <c r="E14" s="8">
        <v>1325.728982864</v>
      </c>
      <c r="F14" s="7">
        <v>0.12</v>
      </c>
      <c r="G14" s="9">
        <f t="shared" ref="G14:G16" si="0">D14*E14*F14</f>
        <v>159.08747794368</v>
      </c>
      <c r="H14" s="9">
        <f t="shared" ref="H14:H16" si="1">G14*6%</f>
        <v>9.5452486766207993</v>
      </c>
      <c r="I14" s="9">
        <v>168.6</v>
      </c>
      <c r="J14" s="1"/>
    </row>
    <row r="15" spans="1:10" ht="15.75" x14ac:dyDescent="0.2">
      <c r="A15" s="6" t="s">
        <v>23</v>
      </c>
      <c r="B15" s="6" t="s">
        <v>14</v>
      </c>
      <c r="C15" s="6" t="s">
        <v>15</v>
      </c>
      <c r="D15" s="7">
        <v>1</v>
      </c>
      <c r="E15" s="8">
        <v>1325.728982864</v>
      </c>
      <c r="F15" s="7">
        <v>0.12</v>
      </c>
      <c r="G15" s="9">
        <f t="shared" si="0"/>
        <v>159.08747794368</v>
      </c>
      <c r="H15" s="9">
        <f t="shared" si="1"/>
        <v>9.5452486766207993</v>
      </c>
      <c r="I15" s="9">
        <v>168.6</v>
      </c>
      <c r="J15" s="1"/>
    </row>
    <row r="16" spans="1:10" ht="15.75" x14ac:dyDescent="0.2">
      <c r="A16" s="6" t="s">
        <v>24</v>
      </c>
      <c r="B16" s="6" t="s">
        <v>14</v>
      </c>
      <c r="C16" s="6" t="s">
        <v>15</v>
      </c>
      <c r="D16" s="7">
        <v>1</v>
      </c>
      <c r="E16" s="8">
        <v>1325.728982864</v>
      </c>
      <c r="F16" s="7">
        <v>0.12</v>
      </c>
      <c r="G16" s="9">
        <f t="shared" si="0"/>
        <v>159.08747794368</v>
      </c>
      <c r="H16" s="9">
        <f t="shared" si="1"/>
        <v>9.5452486766207993</v>
      </c>
      <c r="I16" s="9">
        <v>168.6</v>
      </c>
      <c r="J16" s="1"/>
    </row>
    <row r="17" spans="1:10" ht="15.75" x14ac:dyDescent="0.2">
      <c r="A17" s="12" t="s">
        <v>25</v>
      </c>
      <c r="B17" s="12"/>
      <c r="C17" s="12"/>
      <c r="D17" s="12"/>
      <c r="E17" s="12"/>
      <c r="F17" s="12"/>
      <c r="G17" s="12"/>
      <c r="H17" s="12"/>
      <c r="I17" s="12"/>
      <c r="J17" s="1"/>
    </row>
    <row r="18" spans="1:10" ht="15.75" x14ac:dyDescent="0.2">
      <c r="A18" s="6" t="s">
        <v>26</v>
      </c>
      <c r="B18" s="6" t="s">
        <v>14</v>
      </c>
      <c r="C18" s="6" t="s">
        <v>15</v>
      </c>
      <c r="D18" s="7">
        <v>1</v>
      </c>
      <c r="E18" s="8">
        <v>1264.2467016286253</v>
      </c>
      <c r="F18" s="7">
        <v>0.09</v>
      </c>
      <c r="G18" s="9">
        <f>D18*E18*F18</f>
        <v>113.78220314657626</v>
      </c>
      <c r="H18" s="9">
        <f>G18*6%</f>
        <v>6.8269321887945758</v>
      </c>
      <c r="I18" s="9">
        <v>120.6</v>
      </c>
      <c r="J18" s="1"/>
    </row>
    <row r="19" spans="1:10" ht="15.75" x14ac:dyDescent="0.2">
      <c r="A19" s="6" t="s">
        <v>27</v>
      </c>
      <c r="B19" s="6" t="s">
        <v>14</v>
      </c>
      <c r="C19" s="6" t="s">
        <v>15</v>
      </c>
      <c r="D19" s="7">
        <v>1</v>
      </c>
      <c r="E19" s="8">
        <v>1264.2467016286253</v>
      </c>
      <c r="F19" s="7">
        <v>0.09</v>
      </c>
      <c r="G19" s="9">
        <f t="shared" ref="G19:G30" si="2">D19*E19*F19</f>
        <v>113.78220314657626</v>
      </c>
      <c r="H19" s="9">
        <f t="shared" ref="H19:H30" si="3">G19*6%</f>
        <v>6.8269321887945758</v>
      </c>
      <c r="I19" s="9">
        <v>120.6</v>
      </c>
      <c r="J19" s="1"/>
    </row>
    <row r="20" spans="1:10" ht="15.75" x14ac:dyDescent="0.2">
      <c r="A20" s="6" t="s">
        <v>28</v>
      </c>
      <c r="B20" s="6" t="s">
        <v>14</v>
      </c>
      <c r="C20" s="6" t="s">
        <v>15</v>
      </c>
      <c r="D20" s="7">
        <v>1</v>
      </c>
      <c r="E20" s="8">
        <v>1264.2467016286253</v>
      </c>
      <c r="F20" s="7">
        <v>0.09</v>
      </c>
      <c r="G20" s="9">
        <f t="shared" si="2"/>
        <v>113.78220314657626</v>
      </c>
      <c r="H20" s="9">
        <f t="shared" si="3"/>
        <v>6.8269321887945758</v>
      </c>
      <c r="I20" s="9">
        <v>120.6</v>
      </c>
      <c r="J20" s="1"/>
    </row>
    <row r="21" spans="1:10" ht="15.75" x14ac:dyDescent="0.2">
      <c r="A21" s="6" t="s">
        <v>29</v>
      </c>
      <c r="B21" s="6" t="s">
        <v>14</v>
      </c>
      <c r="C21" s="6" t="s">
        <v>15</v>
      </c>
      <c r="D21" s="7">
        <v>1</v>
      </c>
      <c r="E21" s="8">
        <v>1264.2467016286253</v>
      </c>
      <c r="F21" s="7">
        <v>0.09</v>
      </c>
      <c r="G21" s="9">
        <f t="shared" si="2"/>
        <v>113.78220314657626</v>
      </c>
      <c r="H21" s="9">
        <f t="shared" si="3"/>
        <v>6.8269321887945758</v>
      </c>
      <c r="I21" s="9">
        <v>120.6</v>
      </c>
      <c r="J21" s="1"/>
    </row>
    <row r="22" spans="1:10" ht="15.75" x14ac:dyDescent="0.2">
      <c r="A22" s="6" t="s">
        <v>30</v>
      </c>
      <c r="B22" s="6" t="s">
        <v>14</v>
      </c>
      <c r="C22" s="6" t="s">
        <v>15</v>
      </c>
      <c r="D22" s="7">
        <v>1</v>
      </c>
      <c r="E22" s="8">
        <v>1264.2467016286253</v>
      </c>
      <c r="F22" s="7">
        <v>0.09</v>
      </c>
      <c r="G22" s="9">
        <f t="shared" si="2"/>
        <v>113.78220314657626</v>
      </c>
      <c r="H22" s="9">
        <f t="shared" si="3"/>
        <v>6.8269321887945758</v>
      </c>
      <c r="I22" s="9">
        <v>120.6</v>
      </c>
      <c r="J22" s="1"/>
    </row>
    <row r="23" spans="1:10" ht="15.75" x14ac:dyDescent="0.2">
      <c r="A23" s="6" t="s">
        <v>31</v>
      </c>
      <c r="B23" s="6" t="s">
        <v>14</v>
      </c>
      <c r="C23" s="6" t="s">
        <v>15</v>
      </c>
      <c r="D23" s="7">
        <v>1</v>
      </c>
      <c r="E23" s="8">
        <v>1264.2467016286253</v>
      </c>
      <c r="F23" s="7">
        <v>0.09</v>
      </c>
      <c r="G23" s="9">
        <f t="shared" si="2"/>
        <v>113.78220314657626</v>
      </c>
      <c r="H23" s="9">
        <f t="shared" si="3"/>
        <v>6.8269321887945758</v>
      </c>
      <c r="I23" s="9">
        <v>120.6</v>
      </c>
      <c r="J23" s="1"/>
    </row>
    <row r="24" spans="1:10" ht="15.75" x14ac:dyDescent="0.2">
      <c r="A24" s="6" t="s">
        <v>32</v>
      </c>
      <c r="B24" s="6" t="s">
        <v>14</v>
      </c>
      <c r="C24" s="6" t="s">
        <v>15</v>
      </c>
      <c r="D24" s="7">
        <v>1</v>
      </c>
      <c r="E24" s="8">
        <v>1264.2467016286253</v>
      </c>
      <c r="F24" s="7">
        <v>0.09</v>
      </c>
      <c r="G24" s="9">
        <f t="shared" si="2"/>
        <v>113.78220314657626</v>
      </c>
      <c r="H24" s="9">
        <f t="shared" si="3"/>
        <v>6.8269321887945758</v>
      </c>
      <c r="I24" s="9">
        <v>120.6</v>
      </c>
      <c r="J24" s="1"/>
    </row>
    <row r="25" spans="1:10" ht="31.5" x14ac:dyDescent="0.2">
      <c r="A25" s="6" t="s">
        <v>33</v>
      </c>
      <c r="B25" s="6" t="s">
        <v>14</v>
      </c>
      <c r="C25" s="6" t="s">
        <v>15</v>
      </c>
      <c r="D25" s="7">
        <v>1</v>
      </c>
      <c r="E25" s="8">
        <v>1264.2467016286253</v>
      </c>
      <c r="F25" s="7">
        <v>0.09</v>
      </c>
      <c r="G25" s="9">
        <f t="shared" si="2"/>
        <v>113.78220314657626</v>
      </c>
      <c r="H25" s="9">
        <f t="shared" si="3"/>
        <v>6.8269321887945758</v>
      </c>
      <c r="I25" s="9">
        <v>120.6</v>
      </c>
      <c r="J25" s="1"/>
    </row>
    <row r="26" spans="1:10" ht="15.75" x14ac:dyDescent="0.2">
      <c r="A26" s="6" t="s">
        <v>34</v>
      </c>
      <c r="B26" s="6" t="s">
        <v>14</v>
      </c>
      <c r="C26" s="6" t="s">
        <v>15</v>
      </c>
      <c r="D26" s="7">
        <v>1</v>
      </c>
      <c r="E26" s="8">
        <v>1264.2467016286253</v>
      </c>
      <c r="F26" s="7">
        <v>0.09</v>
      </c>
      <c r="G26" s="9">
        <f t="shared" si="2"/>
        <v>113.78220314657626</v>
      </c>
      <c r="H26" s="9">
        <f t="shared" si="3"/>
        <v>6.8269321887945758</v>
      </c>
      <c r="I26" s="9">
        <v>120.6</v>
      </c>
      <c r="J26" s="1"/>
    </row>
    <row r="27" spans="1:10" ht="15.75" x14ac:dyDescent="0.2">
      <c r="A27" s="6" t="s">
        <v>35</v>
      </c>
      <c r="B27" s="6" t="s">
        <v>14</v>
      </c>
      <c r="C27" s="6" t="s">
        <v>15</v>
      </c>
      <c r="D27" s="7">
        <v>1</v>
      </c>
      <c r="E27" s="8">
        <v>1264.2467016286253</v>
      </c>
      <c r="F27" s="7">
        <v>0.09</v>
      </c>
      <c r="G27" s="9">
        <f t="shared" si="2"/>
        <v>113.78220314657626</v>
      </c>
      <c r="H27" s="9">
        <f t="shared" si="3"/>
        <v>6.8269321887945758</v>
      </c>
      <c r="I27" s="9">
        <v>120.6</v>
      </c>
      <c r="J27" s="1"/>
    </row>
    <row r="28" spans="1:10" ht="15.75" x14ac:dyDescent="0.2">
      <c r="A28" s="6" t="s">
        <v>36</v>
      </c>
      <c r="B28" s="6" t="s">
        <v>14</v>
      </c>
      <c r="C28" s="6" t="s">
        <v>15</v>
      </c>
      <c r="D28" s="7">
        <v>1</v>
      </c>
      <c r="E28" s="8">
        <v>1436.6439791234377</v>
      </c>
      <c r="F28" s="7">
        <v>0.09</v>
      </c>
      <c r="G28" s="9">
        <f t="shared" si="2"/>
        <v>129.29795812110939</v>
      </c>
      <c r="H28" s="9">
        <f t="shared" si="3"/>
        <v>7.7578774872665628</v>
      </c>
      <c r="I28" s="9">
        <v>137.1</v>
      </c>
      <c r="J28" s="1"/>
    </row>
    <row r="29" spans="1:10" ht="15.75" x14ac:dyDescent="0.2">
      <c r="A29" s="6" t="s">
        <v>37</v>
      </c>
      <c r="B29" s="6" t="s">
        <v>14</v>
      </c>
      <c r="C29" s="6" t="s">
        <v>15</v>
      </c>
      <c r="D29" s="7">
        <v>1</v>
      </c>
      <c r="E29" s="8">
        <v>1436.6439791234377</v>
      </c>
      <c r="F29" s="7">
        <v>0.09</v>
      </c>
      <c r="G29" s="9">
        <f t="shared" si="2"/>
        <v>129.29795812110939</v>
      </c>
      <c r="H29" s="9">
        <f t="shared" si="3"/>
        <v>7.7578774872665628</v>
      </c>
      <c r="I29" s="9">
        <v>137.1</v>
      </c>
      <c r="J29" s="1"/>
    </row>
    <row r="30" spans="1:10" ht="31.5" x14ac:dyDescent="0.2">
      <c r="A30" s="6" t="s">
        <v>38</v>
      </c>
      <c r="B30" s="6" t="s">
        <v>14</v>
      </c>
      <c r="C30" s="6" t="s">
        <v>15</v>
      </c>
      <c r="D30" s="7">
        <v>1</v>
      </c>
      <c r="E30" s="8">
        <v>1264.2467016286253</v>
      </c>
      <c r="F30" s="7">
        <v>0.09</v>
      </c>
      <c r="G30" s="9">
        <f t="shared" si="2"/>
        <v>113.78220314657626</v>
      </c>
      <c r="H30" s="9">
        <f t="shared" si="3"/>
        <v>6.8269321887945758</v>
      </c>
      <c r="I30" s="9">
        <v>120.6</v>
      </c>
      <c r="J30" s="1"/>
    </row>
    <row r="31" spans="1:10" ht="15.75" x14ac:dyDescent="0.2">
      <c r="A31" s="12" t="s">
        <v>39</v>
      </c>
      <c r="B31" s="12"/>
      <c r="C31" s="12"/>
      <c r="D31" s="12"/>
      <c r="E31" s="12"/>
      <c r="F31" s="12"/>
      <c r="G31" s="12"/>
      <c r="H31" s="12"/>
      <c r="I31" s="12"/>
      <c r="J31" s="1"/>
    </row>
    <row r="32" spans="1:10" ht="15.75" x14ac:dyDescent="0.2">
      <c r="A32" s="6" t="s">
        <v>40</v>
      </c>
      <c r="B32" s="6" t="s">
        <v>14</v>
      </c>
      <c r="C32" s="6" t="s">
        <v>15</v>
      </c>
      <c r="D32" s="7">
        <v>1</v>
      </c>
      <c r="E32" s="8">
        <v>1169.3046755032499</v>
      </c>
      <c r="F32" s="7">
        <v>0.06</v>
      </c>
      <c r="G32" s="9">
        <f>D32*E32*F32</f>
        <v>70.158280530194986</v>
      </c>
      <c r="H32" s="9">
        <f>G32*6%</f>
        <v>4.2094968318116992</v>
      </c>
      <c r="I32" s="9">
        <v>74.400000000000006</v>
      </c>
      <c r="J32" s="1"/>
    </row>
    <row r="33" spans="1:10" ht="15.75" x14ac:dyDescent="0.2">
      <c r="A33" s="13" t="s">
        <v>41</v>
      </c>
      <c r="B33" s="13"/>
      <c r="C33" s="13"/>
      <c r="D33" s="10">
        <v>22</v>
      </c>
      <c r="E33" s="11">
        <f>E7+E8+E10+E11+E13+E14+E15+E16+E18+E19+E20+E21+E22+E23+E24+E25+E26+E27+E28+E29+E30+E32</f>
        <v>28975.894506568744</v>
      </c>
      <c r="F33" s="11"/>
      <c r="G33" s="11">
        <f t="shared" ref="G33" si="4">G7+G8+G10+G11+G13+G14+G15+G16+G18+G19+G20+G21+G22+G23+G24+G25+G26+G27+G28+G29+G30+G32</f>
        <v>3163.7868571514391</v>
      </c>
      <c r="H33" s="11">
        <f>H7+H8+H10+H11+H13+H14+H15+H16+H18+H19+H20+H21+H22+H23+H24+H25+H26+H27+H28+H29+H30+H32</f>
        <v>189.82721142908647</v>
      </c>
      <c r="I33" s="11">
        <f>I7+I8+I10+I11+I13+I14+I15+I16+I18+I19+I20+I21+I22+I23+I24+I25+I26+I27+I28+I29+I30+I32</f>
        <v>3353.3999999999987</v>
      </c>
      <c r="J33" s="1"/>
    </row>
  </sheetData>
  <mergeCells count="16">
    <mergeCell ref="A17:I17"/>
    <mergeCell ref="A31:I31"/>
    <mergeCell ref="A33:C33"/>
    <mergeCell ref="A1:I1"/>
    <mergeCell ref="G3:G4"/>
    <mergeCell ref="H3:H4"/>
    <mergeCell ref="I3:I4"/>
    <mergeCell ref="A6:I6"/>
    <mergeCell ref="A9:I9"/>
    <mergeCell ref="A12:I12"/>
    <mergeCell ref="A3:A4"/>
    <mergeCell ref="B3:B4"/>
    <mergeCell ref="C3:C4"/>
    <mergeCell ref="D3:D4"/>
    <mergeCell ref="E3:E4"/>
    <mergeCell ref="F3:F4"/>
  </mergeCells>
  <pageMargins left="0.23622047244094491" right="0.19685039370078741" top="0.59055118110236227" bottom="0.19685039370078741" header="0.31496062992125984" footer="0.31496062992125984"/>
  <pageSetup paperSize="9" scale="82" firstPageNumber="2512" orientation="landscape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2020-2022 гг.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2019-10-18T11:11:53Z</dcterms:modified>
</cp:coreProperties>
</file>